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068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<sst xmlns="http://schemas.openxmlformats.org/spreadsheetml/2006/main" count="11" uniqueCount="9">
  <si>
    <t>Beschäftigte nach Gruppen</t>
  </si>
  <si>
    <t>Beamte</t>
  </si>
  <si>
    <t>Arbeitnehmer</t>
  </si>
  <si>
    <t>Beschäftigte gesamt</t>
  </si>
  <si>
    <t>PR Mitglieder</t>
  </si>
  <si>
    <t>Höchstzahlverfahren nach d´Hondt</t>
  </si>
  <si>
    <t>Ordnungszahl</t>
  </si>
  <si>
    <t xml:space="preserve">§ 17 SächsPersVG - Zahl der Sitze je Gruppe im Personalrat </t>
  </si>
  <si>
    <t>(1) Sind in der Dienststelle Angehörige beider Gruppen beschäftigt, so muss jede Gruppe entsprechend ihrer Stärke im Personalrat vertreten sein, wenn dieser aus mindestens drei Mitgliedern besteht. Bei gleicher Stärke der Gruppen entscheidet das Los. Macht eine Gruppe von ihrem Recht, im Personalrat vertreten zu sein, keinen Gebrauch, so verliert sie ihren Anspruch auf Vertretung.
(2) Der Wahlvorstand errechnet die Verteilung der Sitze auf die Gruppen nach den Grundsätzen der Verhältniswahl.
(3) Eine Gruppe erhält mindestens
bei weniger als 51 wahlberechtigten Gruppenangehörigen einen Vertreter,
bei    51 bis     200 wahlberechtigten Gruppenangehörigen zwei Vertreter,
bei   201 bis    600 wahlberechtigten Gruppenangehörigen drei Vertreter,
bei    601 bis 1 000 wahlberechtigten Gruppenangehörigen vier Vertreter,
bei 1 001 bis 3 000 wahlberechtigten Gruppenangehörigen fünf Vertreter,
bei 3 001 und mehr wahlberechtigten Gruppenangehörigen sechs Vertreter.
(4) Eine Gruppe, der in der Regel nicht mehr als fünf Wahlberechtigte angehören, erhält nur dann eine Vertretung, wenn sie mindestens ein Zwanzigstel der Wahlberechtigten der Dienststelle umfaßt.
(5) Für die Vertretung der Frauen und Männer gilt § 12 Abs. 4 entsprechend.</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</si>
</sst>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b/>
      <sz val="12"/>
      <name val="Arial"/>
      <family val="2"/>
    </font>
    <font>
      <b/>
      <sz val="12"/>
      <color indexed="12"/>
      <name val="Arial"/>
      <family val="2"/>
    </font>
    <font>
      <b/>
      <sz val="12"/>
      <color indexed="17"/>
      <name val="Arial"/>
      <family val="2"/>
    </font>
    <font>
      <b/>
      <sz val="12"/>
      <color indexed="40"/>
      <name val="Arial"/>
      <family val="2"/>
    </font>
    <font>
      <sz val="12"/>
      <name val="Arial"/>
      <family val="2"/>
    </font>
    <font>
      <b/>
      <sz val="12"/>
      <color indexed="53"/>
      <name val="Arial"/>
      <family val="2"/>
    </font>
    <font>
      <b/>
      <sz val="10"/>
      <name val="Arial"/>
      <family val="2"/>
    </font>
    <font>
      <sz val="8"/>
      <name val="Arial"/>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Alignment="1">
      <alignment/>
    </xf>
    <xf numFmtId="3" fontId="6" fillId="0" borderId="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3" fontId="1" fillId="0" borderId="1" xfId="0" applyNumberFormat="1" applyFont="1" applyFill="1" applyBorder="1" applyAlignment="1">
      <alignment vertical="center"/>
    </xf>
    <xf numFmtId="0" fontId="4" fillId="0" borderId="1" xfId="0" applyFont="1" applyFill="1" applyBorder="1" applyAlignment="1" applyProtection="1">
      <alignment vertical="center"/>
      <protection hidden="1"/>
    </xf>
    <xf numFmtId="0" fontId="1" fillId="0" borderId="1" xfId="0" applyFont="1" applyFill="1" applyBorder="1" applyAlignment="1">
      <alignment vertical="center"/>
    </xf>
    <xf numFmtId="0" fontId="5" fillId="0" borderId="0" xfId="0" applyFont="1" applyFill="1" applyBorder="1" applyAlignment="1">
      <alignment vertical="center"/>
    </xf>
    <xf numFmtId="0" fontId="2" fillId="0" borderId="1" xfId="0" applyFont="1" applyFill="1" applyBorder="1" applyAlignment="1">
      <alignment horizontal="center" vertical="center"/>
    </xf>
    <xf numFmtId="0" fontId="5" fillId="0" borderId="1" xfId="0" applyFont="1" applyFill="1" applyBorder="1" applyAlignment="1">
      <alignment vertical="center"/>
    </xf>
    <xf numFmtId="4" fontId="2" fillId="0" borderId="1" xfId="0" applyNumberFormat="1" applyFont="1" applyFill="1" applyBorder="1" applyAlignment="1">
      <alignment vertical="center"/>
    </xf>
    <xf numFmtId="0" fontId="6" fillId="0" borderId="1" xfId="0" applyFont="1" applyFill="1" applyBorder="1" applyAlignment="1">
      <alignment horizontal="center" vertical="center"/>
    </xf>
    <xf numFmtId="4" fontId="6" fillId="0" borderId="1" xfId="0" applyNumberFormat="1" applyFont="1" applyFill="1" applyBorder="1" applyAlignment="1">
      <alignment vertical="center"/>
    </xf>
    <xf numFmtId="10" fontId="6" fillId="0" borderId="1" xfId="0" applyNumberFormat="1" applyFont="1" applyFill="1" applyBorder="1" applyAlignment="1">
      <alignment vertical="center"/>
    </xf>
    <xf numFmtId="10" fontId="2" fillId="0" borderId="1" xfId="0" applyNumberFormat="1" applyFont="1" applyFill="1" applyBorder="1" applyAlignment="1">
      <alignment vertical="center"/>
    </xf>
    <xf numFmtId="10" fontId="3" fillId="0" borderId="1" xfId="0" applyNumberFormat="1" applyFont="1" applyFill="1" applyBorder="1" applyAlignment="1">
      <alignment vertical="center"/>
    </xf>
    <xf numFmtId="9" fontId="1" fillId="0" borderId="1" xfId="0" applyNumberFormat="1" applyFont="1" applyFill="1" applyBorder="1" applyAlignment="1">
      <alignment vertical="center"/>
    </xf>
    <xf numFmtId="0" fontId="7" fillId="0" borderId="0"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horizontal="justify"/>
    </xf>
    <xf numFmtId="0" fontId="1" fillId="0" borderId="0" xfId="0" applyFont="1" applyFill="1" applyBorder="1" applyAlignment="1">
      <alignment horizontal="center" vertical="center" wrapText="1"/>
    </xf>
    <xf numFmtId="0" fontId="0" fillId="0" borderId="0" xfId="0" applyBorder="1" applyAlignment="1">
      <alignment/>
    </xf>
    <xf numFmtId="0" fontId="1" fillId="0" borderId="1" xfId="0" applyFont="1" applyFill="1" applyBorder="1" applyAlignment="1">
      <alignment horizontal="left" vertical="center"/>
    </xf>
    <xf numFmtId="0" fontId="1" fillId="0" borderId="2"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1" xfId="0" applyFont="1" applyFill="1" applyBorder="1" applyAlignment="1">
      <alignment horizontal="lef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zoomScale="149" zoomScaleNormal="149" workbookViewId="0" topLeftCell="A1">
      <selection activeCell="A1" sqref="A1:G1"/>
    </sheetView>
  </sheetViews>
  <sheetFormatPr defaultColWidth="11.421875" defaultRowHeight="12.75"/>
  <cols>
    <col min="1" max="2" width="7.28125" style="0" customWidth="1"/>
    <col min="4" max="4" width="17.421875" style="0" customWidth="1"/>
    <col min="6" max="6" width="18.7109375" style="0" customWidth="1"/>
    <col min="7" max="7" width="18.28125" style="0" customWidth="1"/>
  </cols>
  <sheetData>
    <row r="1" spans="1:7" ht="15.75">
      <c r="A1" s="20" t="s">
        <v>7</v>
      </c>
      <c r="B1" s="20"/>
      <c r="C1" s="20"/>
      <c r="D1" s="20"/>
      <c r="E1" s="20"/>
      <c r="F1" s="21"/>
      <c r="G1" s="21"/>
    </row>
    <row r="2" spans="1:7" ht="231.75" customHeight="1">
      <c r="A2" s="17" t="s">
        <v>8</v>
      </c>
      <c r="B2" s="18"/>
      <c r="C2" s="18"/>
      <c r="D2" s="18"/>
      <c r="E2" s="18"/>
      <c r="F2" s="19"/>
      <c r="G2" s="19"/>
    </row>
    <row r="4" spans="3:6" ht="15.75">
      <c r="C4" s="27" t="s">
        <v>0</v>
      </c>
      <c r="D4" s="27"/>
      <c r="E4" s="27"/>
      <c r="F4" s="27"/>
    </row>
    <row r="5" spans="3:6" ht="15.75">
      <c r="C5" s="28" t="s">
        <v>1</v>
      </c>
      <c r="D5" s="28"/>
      <c r="E5" s="1">
        <v>1234</v>
      </c>
      <c r="F5" s="13">
        <f>E5/E8</f>
        <v>0.34478904721989384</v>
      </c>
    </row>
    <row r="6" spans="3:6" ht="15.75">
      <c r="C6" s="29" t="s">
        <v>2</v>
      </c>
      <c r="D6" s="29"/>
      <c r="E6" s="2">
        <v>2345</v>
      </c>
      <c r="F6" s="14">
        <f>E6/E8</f>
        <v>0.6552109527801062</v>
      </c>
    </row>
    <row r="7" spans="3:6" ht="15.75">
      <c r="C7" s="30"/>
      <c r="D7" s="30"/>
      <c r="E7" s="3"/>
      <c r="F7" s="15"/>
    </row>
    <row r="8" spans="3:6" ht="15.75">
      <c r="C8" s="22" t="s">
        <v>3</v>
      </c>
      <c r="D8" s="22"/>
      <c r="E8" s="4">
        <f>SUM(E5:E7)</f>
        <v>3579</v>
      </c>
      <c r="F8" s="16">
        <f>SUM(F5:F7)</f>
        <v>1</v>
      </c>
    </row>
    <row r="9" spans="3:6" ht="15.75">
      <c r="C9" s="22" t="s">
        <v>4</v>
      </c>
      <c r="D9" s="22"/>
      <c r="E9" s="5"/>
      <c r="F9" s="6">
        <f>IF(E8&lt;21,1,IF(E8&lt;51,3,IF(E8&lt;151,5,IF(E8&lt;301,7,IF(E8&lt;601,9,IF(E8&lt;1001,11,IF(E8&lt;2001,13,IF(E8&lt;3001,15,E9))))))))</f>
        <v>0</v>
      </c>
    </row>
    <row r="10" spans="3:6" ht="15.75">
      <c r="C10" s="23">
        <f>IF(E8&lt;=3001,0,IF(E8&lt;4001,17,IF(E8&lt;5001,19,IF(E8&lt;10001,21,IF(E8&lt;15001,23,IF(E8&gt;15001,25,G10))))))</f>
        <v>17</v>
      </c>
      <c r="D10" s="24"/>
      <c r="E10" s="24"/>
      <c r="F10" s="25"/>
    </row>
    <row r="11" spans="3:6" ht="15.75">
      <c r="C11" s="26" t="s">
        <v>5</v>
      </c>
      <c r="D11" s="26"/>
      <c r="E11" s="26"/>
      <c r="F11" s="26"/>
    </row>
    <row r="12" spans="3:6" ht="15.75">
      <c r="C12" s="7"/>
      <c r="D12" s="6" t="s">
        <v>6</v>
      </c>
      <c r="E12" s="11" t="s">
        <v>1</v>
      </c>
      <c r="F12" s="8" t="s">
        <v>2</v>
      </c>
    </row>
    <row r="13" spans="3:6" ht="15.75">
      <c r="C13" s="7"/>
      <c r="D13" s="9">
        <v>1</v>
      </c>
      <c r="E13" s="12">
        <f>E5</f>
        <v>1234</v>
      </c>
      <c r="F13" s="10">
        <f>E6</f>
        <v>2345</v>
      </c>
    </row>
    <row r="14" spans="3:6" ht="15.75">
      <c r="C14" s="7"/>
      <c r="D14" s="9">
        <f aca="true" t="shared" si="0" ref="D14:D32">D13+1</f>
        <v>2</v>
      </c>
      <c r="E14" s="12">
        <f>E$5/D14</f>
        <v>617</v>
      </c>
      <c r="F14" s="10">
        <f>E$6/D14</f>
        <v>1172.5</v>
      </c>
    </row>
    <row r="15" spans="3:6" ht="15.75">
      <c r="C15" s="7"/>
      <c r="D15" s="9">
        <f t="shared" si="0"/>
        <v>3</v>
      </c>
      <c r="E15" s="12">
        <f>E$5/D15</f>
        <v>411.3333333333333</v>
      </c>
      <c r="F15" s="10">
        <f>E$6/D15</f>
        <v>781.6666666666666</v>
      </c>
    </row>
    <row r="16" spans="3:6" ht="15.75">
      <c r="C16" s="7"/>
      <c r="D16" s="9">
        <f t="shared" si="0"/>
        <v>4</v>
      </c>
      <c r="E16" s="12">
        <f aca="true" t="shared" si="1" ref="E16:E32">E$5/D16</f>
        <v>308.5</v>
      </c>
      <c r="F16" s="10">
        <f aca="true" t="shared" si="2" ref="F16:F28">E$6/D16</f>
        <v>586.25</v>
      </c>
    </row>
    <row r="17" spans="3:6" ht="15.75">
      <c r="C17" s="7"/>
      <c r="D17" s="9">
        <f t="shared" si="0"/>
        <v>5</v>
      </c>
      <c r="E17" s="12">
        <f t="shared" si="1"/>
        <v>246.8</v>
      </c>
      <c r="F17" s="10">
        <f t="shared" si="2"/>
        <v>469</v>
      </c>
    </row>
    <row r="18" spans="3:6" ht="15.75">
      <c r="C18" s="7"/>
      <c r="D18" s="9">
        <f t="shared" si="0"/>
        <v>6</v>
      </c>
      <c r="E18" s="12">
        <f t="shared" si="1"/>
        <v>205.66666666666666</v>
      </c>
      <c r="F18" s="10">
        <f t="shared" si="2"/>
        <v>390.8333333333333</v>
      </c>
    </row>
    <row r="19" spans="3:6" ht="15.75">
      <c r="C19" s="7"/>
      <c r="D19" s="9">
        <f t="shared" si="0"/>
        <v>7</v>
      </c>
      <c r="E19" s="12">
        <f t="shared" si="1"/>
        <v>176.28571428571428</v>
      </c>
      <c r="F19" s="10">
        <f t="shared" si="2"/>
        <v>335</v>
      </c>
    </row>
    <row r="20" spans="3:6" ht="15.75">
      <c r="C20" s="7"/>
      <c r="D20" s="9">
        <f t="shared" si="0"/>
        <v>8</v>
      </c>
      <c r="E20" s="12">
        <f t="shared" si="1"/>
        <v>154.25</v>
      </c>
      <c r="F20" s="10">
        <f t="shared" si="2"/>
        <v>293.125</v>
      </c>
    </row>
    <row r="21" spans="3:6" ht="15.75">
      <c r="C21" s="7"/>
      <c r="D21" s="9">
        <f t="shared" si="0"/>
        <v>9</v>
      </c>
      <c r="E21" s="12">
        <f t="shared" si="1"/>
        <v>137.11111111111111</v>
      </c>
      <c r="F21" s="10">
        <f t="shared" si="2"/>
        <v>260.55555555555554</v>
      </c>
    </row>
    <row r="22" spans="3:6" ht="15.75">
      <c r="C22" s="7"/>
      <c r="D22" s="9">
        <f t="shared" si="0"/>
        <v>10</v>
      </c>
      <c r="E22" s="12">
        <f t="shared" si="1"/>
        <v>123.4</v>
      </c>
      <c r="F22" s="10">
        <f t="shared" si="2"/>
        <v>234.5</v>
      </c>
    </row>
    <row r="23" spans="3:6" ht="15.75">
      <c r="C23" s="7"/>
      <c r="D23" s="9">
        <f t="shared" si="0"/>
        <v>11</v>
      </c>
      <c r="E23" s="12">
        <f t="shared" si="1"/>
        <v>112.18181818181819</v>
      </c>
      <c r="F23" s="10">
        <f t="shared" si="2"/>
        <v>213.1818181818182</v>
      </c>
    </row>
    <row r="24" spans="3:6" ht="15.75">
      <c r="C24" s="7"/>
      <c r="D24" s="9">
        <f t="shared" si="0"/>
        <v>12</v>
      </c>
      <c r="E24" s="12">
        <f t="shared" si="1"/>
        <v>102.83333333333333</v>
      </c>
      <c r="F24" s="10">
        <f t="shared" si="2"/>
        <v>195.41666666666666</v>
      </c>
    </row>
    <row r="25" spans="3:6" ht="15.75">
      <c r="C25" s="7"/>
      <c r="D25" s="9">
        <f t="shared" si="0"/>
        <v>13</v>
      </c>
      <c r="E25" s="12">
        <f t="shared" si="1"/>
        <v>94.92307692307692</v>
      </c>
      <c r="F25" s="10">
        <f t="shared" si="2"/>
        <v>180.3846153846154</v>
      </c>
    </row>
    <row r="26" spans="3:6" ht="15.75">
      <c r="C26" s="7"/>
      <c r="D26" s="9">
        <f t="shared" si="0"/>
        <v>14</v>
      </c>
      <c r="E26" s="12">
        <f t="shared" si="1"/>
        <v>88.14285714285714</v>
      </c>
      <c r="F26" s="10">
        <f t="shared" si="2"/>
        <v>167.5</v>
      </c>
    </row>
    <row r="27" spans="3:6" ht="15.75">
      <c r="C27" s="7"/>
      <c r="D27" s="9">
        <f t="shared" si="0"/>
        <v>15</v>
      </c>
      <c r="E27" s="12">
        <f t="shared" si="1"/>
        <v>82.26666666666667</v>
      </c>
      <c r="F27" s="10">
        <f t="shared" si="2"/>
        <v>156.33333333333334</v>
      </c>
    </row>
    <row r="28" spans="3:6" ht="15.75">
      <c r="C28" s="7"/>
      <c r="D28" s="9">
        <f t="shared" si="0"/>
        <v>16</v>
      </c>
      <c r="E28" s="12">
        <f t="shared" si="1"/>
        <v>77.125</v>
      </c>
      <c r="F28" s="10">
        <f t="shared" si="2"/>
        <v>146.5625</v>
      </c>
    </row>
    <row r="29" spans="3:6" ht="15.75">
      <c r="C29" s="7"/>
      <c r="D29" s="9">
        <f t="shared" si="0"/>
        <v>17</v>
      </c>
      <c r="E29" s="12">
        <f t="shared" si="1"/>
        <v>72.58823529411765</v>
      </c>
      <c r="F29" s="10">
        <f>E$6/D29</f>
        <v>137.94117647058823</v>
      </c>
    </row>
    <row r="30" spans="3:6" ht="15.75">
      <c r="C30" s="7"/>
      <c r="D30" s="9">
        <f t="shared" si="0"/>
        <v>18</v>
      </c>
      <c r="E30" s="12">
        <f t="shared" si="1"/>
        <v>68.55555555555556</v>
      </c>
      <c r="F30" s="10">
        <f>E$6/D30</f>
        <v>130.27777777777777</v>
      </c>
    </row>
    <row r="31" spans="3:6" ht="15.75">
      <c r="C31" s="7"/>
      <c r="D31" s="9">
        <f t="shared" si="0"/>
        <v>19</v>
      </c>
      <c r="E31" s="12">
        <f t="shared" si="1"/>
        <v>64.94736842105263</v>
      </c>
      <c r="F31" s="10">
        <f>E$6/D31</f>
        <v>123.42105263157895</v>
      </c>
    </row>
    <row r="32" spans="3:6" ht="15.75">
      <c r="C32" s="7"/>
      <c r="D32" s="9">
        <f t="shared" si="0"/>
        <v>20</v>
      </c>
      <c r="E32" s="12">
        <f t="shared" si="1"/>
        <v>61.7</v>
      </c>
      <c r="F32" s="10">
        <f>E$6/D32</f>
        <v>117.25</v>
      </c>
    </row>
  </sheetData>
  <sheetProtection/>
  <protectedRanges>
    <protectedRange password="CF61" sqref="E5:E7" name="Bereich1_1"/>
  </protectedRanges>
  <mergeCells count="10">
    <mergeCell ref="C10:F10"/>
    <mergeCell ref="C11:F11"/>
    <mergeCell ref="C4:F4"/>
    <mergeCell ref="C5:D5"/>
    <mergeCell ref="C6:D6"/>
    <mergeCell ref="C7:D7"/>
    <mergeCell ref="A2:G2"/>
    <mergeCell ref="A1:G1"/>
    <mergeCell ref="C8:D8"/>
    <mergeCell ref="C9:D9"/>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LRA Erzgebirgskreis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FickerAndre</dc:creator>
  <cp:keywords/>
  <dc:description/>
  <cp:lastModifiedBy>BTB-07</cp:lastModifiedBy>
  <cp:lastPrinted>2011-02-15T14:40:50Z</cp:lastPrinted>
  <dcterms:created xsi:type="dcterms:W3CDTF">2011-02-15T13:47:29Z</dcterms:created>
  <dcterms:modified xsi:type="dcterms:W3CDTF">2016-02-16T21:31:20Z</dcterms:modified>
  <cp:category/>
  <cp:version/>
  <cp:contentType/>
  <cp:contentStatus/>
</cp:coreProperties>
</file>